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ber\iwmprod\485047\"/>
    </mc:Choice>
  </mc:AlternateContent>
  <xr:revisionPtr revIDLastSave="0" documentId="13_ncr:1_{EB91CE87-60DC-43B7-A83F-24D4D9FB0950}" xr6:coauthVersionLast="45" xr6:coauthVersionMax="45" xr10:uidLastSave="{00000000-0000-0000-0000-000000000000}"/>
  <bookViews>
    <workbookView xWindow="-120" yWindow="-120" windowWidth="29040" windowHeight="15840" xr2:uid="{13167866-3131-4941-A92F-71FE2087ECDE}"/>
  </bookViews>
  <sheets>
    <sheet name="Einkommensgrenzen" sheetId="1" r:id="rId1"/>
    <sheet name="Charakteristi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2" l="1"/>
  <c r="Z8" i="2"/>
  <c r="Z9" i="2"/>
  <c r="Z10" i="2"/>
  <c r="Z11" i="2"/>
  <c r="Z12" i="2"/>
  <c r="Z13" i="2"/>
  <c r="Z14" i="2"/>
  <c r="Z15" i="2"/>
  <c r="Z18" i="2"/>
  <c r="Z22" i="2"/>
  <c r="Z23" i="2"/>
  <c r="Z24" i="2"/>
  <c r="Z25" i="2"/>
  <c r="Z26" i="2"/>
  <c r="Z28" i="2"/>
  <c r="Z32" i="2"/>
  <c r="Z33" i="2"/>
  <c r="Z35" i="2"/>
  <c r="Z39" i="2"/>
  <c r="Z40" i="2"/>
  <c r="Z42" i="2"/>
  <c r="Z46" i="2"/>
  <c r="Z47" i="2"/>
  <c r="Z48" i="2"/>
  <c r="Z49" i="2"/>
  <c r="Z50" i="2"/>
  <c r="Z58" i="2"/>
  <c r="Z59" i="2"/>
  <c r="Z60" i="2"/>
  <c r="Z61" i="2"/>
  <c r="Z6" i="2"/>
  <c r="X50" i="2"/>
  <c r="I16" i="2"/>
  <c r="X33" i="2"/>
  <c r="X32" i="2"/>
  <c r="V33" i="2"/>
  <c r="V35" i="2"/>
  <c r="V32" i="2"/>
  <c r="S33" i="2"/>
  <c r="S32" i="2"/>
  <c r="S35" i="2"/>
  <c r="U35" i="2"/>
  <c r="R35" i="2"/>
  <c r="X35" i="2"/>
  <c r="X7" i="2"/>
  <c r="X59" i="2"/>
  <c r="X60" i="2"/>
  <c r="X61" i="2"/>
  <c r="X58" i="2"/>
  <c r="U63" i="2"/>
  <c r="V58" i="2"/>
  <c r="R63" i="2"/>
  <c r="S58" i="2"/>
  <c r="X47" i="2"/>
  <c r="X48" i="2"/>
  <c r="X49" i="2"/>
  <c r="X46" i="2"/>
  <c r="U52" i="2"/>
  <c r="V47" i="2"/>
  <c r="R52" i="2"/>
  <c r="S49" i="2"/>
  <c r="V60" i="2"/>
  <c r="S61" i="2"/>
  <c r="V59" i="2"/>
  <c r="S60" i="2"/>
  <c r="S59" i="2"/>
  <c r="V61" i="2"/>
  <c r="S50" i="2"/>
  <c r="S48" i="2"/>
  <c r="S47" i="2"/>
  <c r="S46" i="2"/>
  <c r="V48" i="2"/>
  <c r="V49" i="2"/>
  <c r="V46" i="2"/>
  <c r="V50" i="2"/>
  <c r="X24" i="2"/>
  <c r="U18" i="2"/>
  <c r="V15" i="2"/>
  <c r="R18" i="2"/>
  <c r="S13" i="2"/>
  <c r="H18" i="2"/>
  <c r="I15" i="2"/>
  <c r="E18" i="2"/>
  <c r="F6" i="2"/>
  <c r="K7" i="2"/>
  <c r="V7" i="2"/>
  <c r="S7" i="2"/>
  <c r="K33" i="2"/>
  <c r="K32" i="2"/>
  <c r="H35" i="2"/>
  <c r="I32" i="2"/>
  <c r="H28" i="2"/>
  <c r="I22" i="2"/>
  <c r="U28" i="2"/>
  <c r="V26" i="2"/>
  <c r="K26" i="2"/>
  <c r="K25" i="2"/>
  <c r="K24" i="2"/>
  <c r="K23" i="2"/>
  <c r="K22" i="2"/>
  <c r="E28" i="2"/>
  <c r="E35" i="2"/>
  <c r="K16" i="2"/>
  <c r="K15" i="2"/>
  <c r="K6" i="2"/>
  <c r="K9" i="2"/>
  <c r="K12" i="2"/>
  <c r="K14" i="2"/>
  <c r="K11" i="2"/>
  <c r="K10" i="2"/>
  <c r="K13" i="2"/>
  <c r="K8" i="2"/>
  <c r="X23" i="2"/>
  <c r="X25" i="2"/>
  <c r="X26" i="2"/>
  <c r="X39" i="2"/>
  <c r="X40" i="2"/>
  <c r="X22" i="2"/>
  <c r="V40" i="2"/>
  <c r="V39" i="2"/>
  <c r="X13" i="2"/>
  <c r="X10" i="2"/>
  <c r="X11" i="2"/>
  <c r="X14" i="2"/>
  <c r="X12" i="2"/>
  <c r="X9" i="2"/>
  <c r="X6" i="2"/>
  <c r="X15" i="2"/>
  <c r="X18" i="2"/>
  <c r="X8" i="2"/>
  <c r="V9" i="2"/>
  <c r="V12" i="2"/>
  <c r="V14" i="2"/>
  <c r="V10" i="2"/>
  <c r="V13" i="2"/>
  <c r="V8" i="2"/>
  <c r="S6" i="2"/>
  <c r="S8" i="2"/>
  <c r="R42" i="2"/>
  <c r="S40" i="2"/>
  <c r="R28" i="2"/>
  <c r="S24" i="2"/>
  <c r="S12" i="2"/>
  <c r="S14" i="2"/>
  <c r="V11" i="2"/>
  <c r="S15" i="2"/>
  <c r="S11" i="2"/>
  <c r="S9" i="2"/>
  <c r="S10" i="2"/>
  <c r="V25" i="2"/>
  <c r="V24" i="2"/>
  <c r="V6" i="2"/>
  <c r="V22" i="2"/>
  <c r="V23" i="2"/>
  <c r="S23" i="2"/>
  <c r="I25" i="2"/>
  <c r="S22" i="2"/>
  <c r="K35" i="2"/>
  <c r="I26" i="2"/>
  <c r="I33" i="2"/>
  <c r="I35" i="2"/>
  <c r="F7" i="2"/>
  <c r="V42" i="2"/>
  <c r="I7" i="2"/>
  <c r="S26" i="2"/>
  <c r="S39" i="2"/>
  <c r="S42" i="2"/>
  <c r="F33" i="2"/>
  <c r="X42" i="2"/>
  <c r="F32" i="2"/>
  <c r="S25" i="2"/>
  <c r="X28" i="2"/>
  <c r="K28" i="2"/>
  <c r="F8" i="2"/>
  <c r="F14" i="2"/>
  <c r="I8" i="2"/>
  <c r="I13" i="2"/>
  <c r="I6" i="2"/>
  <c r="I10" i="2"/>
  <c r="I12" i="2"/>
  <c r="I14" i="2"/>
  <c r="K18" i="2"/>
  <c r="I11" i="2"/>
  <c r="I9" i="2"/>
  <c r="F13" i="2"/>
  <c r="F10" i="2"/>
  <c r="F12" i="2"/>
  <c r="F15" i="2"/>
  <c r="F11" i="2"/>
  <c r="F9" i="2"/>
  <c r="F16" i="2"/>
  <c r="I23" i="2"/>
  <c r="I24" i="2"/>
  <c r="F22" i="2"/>
  <c r="F23" i="2"/>
  <c r="F25" i="2"/>
  <c r="F26" i="2"/>
  <c r="F24" i="2"/>
  <c r="V18" i="2"/>
  <c r="S18" i="2"/>
  <c r="V28" i="2"/>
  <c r="F18" i="2"/>
  <c r="I18" i="2"/>
  <c r="S28" i="2"/>
  <c r="F35" i="2"/>
  <c r="I28" i="2"/>
  <c r="F28" i="2"/>
</calcChain>
</file>

<file path=xl/sharedStrings.xml><?xml version="1.0" encoding="utf-8"?>
<sst xmlns="http://schemas.openxmlformats.org/spreadsheetml/2006/main" count="104" uniqueCount="62">
  <si>
    <t>Quelle: SOEP v35, Institut der deutschen Wirtschaft</t>
  </si>
  <si>
    <t>Angestellte in hochqualifizierter Tätigkeit</t>
  </si>
  <si>
    <t>Rentner</t>
  </si>
  <si>
    <t>Selbstständige ohne Mitarbeiter</t>
  </si>
  <si>
    <t>Selbstständige mit Mitarbeitern</t>
  </si>
  <si>
    <t>Pensionäre</t>
  </si>
  <si>
    <t>Beamte</t>
  </si>
  <si>
    <t>Angestellte mit umfassenden Führungsaufgaben</t>
  </si>
  <si>
    <t>Angestellte oder Arbeiter in einfacher Tätigkeit</t>
  </si>
  <si>
    <t>Gesamt</t>
  </si>
  <si>
    <t>Gesamtbevölkerung</t>
  </si>
  <si>
    <t>Single</t>
  </si>
  <si>
    <t>Alleinerziehnd</t>
  </si>
  <si>
    <t>Sonstige</t>
  </si>
  <si>
    <t>Obere zehn Prozent</t>
  </si>
  <si>
    <t xml:space="preserve">Haushaltstyp </t>
  </si>
  <si>
    <t>Männlich</t>
  </si>
  <si>
    <t>Weiblich</t>
  </si>
  <si>
    <t>vs. Gesamtbevölkerung</t>
  </si>
  <si>
    <t>HAUSHALTSEBENE</t>
  </si>
  <si>
    <t>PERSONENEBENE</t>
  </si>
  <si>
    <t>Unter 18jährige Kinder</t>
  </si>
  <si>
    <t>Paar ohne Kinder im Haushalt</t>
  </si>
  <si>
    <t>Paar mit Kindern im Haushalt</t>
  </si>
  <si>
    <t>Geschlecht</t>
  </si>
  <si>
    <t>Angestellte in qualifizierter Tätigkeit, Facharbeiter, Vorarbeiter, Meister</t>
  </si>
  <si>
    <t>Erwerbstatus im Jahr 2018</t>
  </si>
  <si>
    <r>
      <t xml:space="preserve">Erwerbstatus </t>
    </r>
    <r>
      <rPr>
        <b/>
        <u/>
        <sz val="11"/>
        <color theme="1"/>
        <rFont val="Calibri"/>
        <family val="2"/>
      </rPr>
      <t>des Haupteinkommensbezieher</t>
    </r>
    <r>
      <rPr>
        <b/>
        <sz val="11"/>
        <color theme="1"/>
        <rFont val="Calibri"/>
        <family val="2"/>
      </rPr>
      <t>s im Jahr 2018</t>
    </r>
  </si>
  <si>
    <r>
      <t xml:space="preserve">Geschlecht </t>
    </r>
    <r>
      <rPr>
        <b/>
        <u/>
        <sz val="11"/>
        <color theme="1"/>
        <rFont val="Calibri"/>
        <family val="2"/>
      </rPr>
      <t>des Haupteinkommensbeziehers</t>
    </r>
  </si>
  <si>
    <r>
      <rPr>
        <u/>
        <sz val="11"/>
        <color theme="1"/>
        <rFont val="Calibri"/>
        <family val="2"/>
      </rPr>
      <t>Hinweis</t>
    </r>
    <r>
      <rPr>
        <sz val="11"/>
        <color theme="1"/>
        <rFont val="Calibri"/>
        <family val="2"/>
      </rPr>
      <t>: Die soziokulturellen Merkmale beziehen sich jeweils auf das Jahr der Befragung (2018), die Einkommen hingegen auf das Vorjahr (2017).</t>
    </r>
  </si>
  <si>
    <t>Nicht-Erwerbstätige, sonstige</t>
  </si>
  <si>
    <t xml:space="preserve">Personen im jeweiligen Haushaltstyp </t>
  </si>
  <si>
    <t>kein Abschluss/ keine Berufsausbildung</t>
  </si>
  <si>
    <t>Hauptschule + Berufsausb.</t>
  </si>
  <si>
    <t>Mittlere Reife + Berufsausb.</t>
  </si>
  <si>
    <t>FHR/Abitur + Berufsausb.</t>
  </si>
  <si>
    <t>Hochschule</t>
  </si>
  <si>
    <t>Differenz: keine Angabe oder noch in Ausbildung</t>
  </si>
  <si>
    <t>Durchschnittsalter des Haupteinkommensbeziehers</t>
  </si>
  <si>
    <r>
      <t xml:space="preserve">Alter </t>
    </r>
    <r>
      <rPr>
        <b/>
        <u/>
        <sz val="11"/>
        <color theme="1"/>
        <rFont val="Calibri"/>
        <family val="2"/>
      </rPr>
      <t>des Haupteinkommensbeziehers</t>
    </r>
  </si>
  <si>
    <r>
      <t xml:space="preserve">Bildungsabschluss </t>
    </r>
    <r>
      <rPr>
        <b/>
        <u/>
        <sz val="11"/>
        <color theme="1"/>
        <rFont val="Calibri"/>
        <family val="2"/>
      </rPr>
      <t>des Haupteinkommensbeziehers</t>
    </r>
  </si>
  <si>
    <t>&lt;25</t>
  </si>
  <si>
    <t>25-49</t>
  </si>
  <si>
    <t>50-64</t>
  </si>
  <si>
    <t>&gt;64</t>
  </si>
  <si>
    <t>"Kinder haben" (unabhängig davon, ob Kinder im Haushalt leben</t>
  </si>
  <si>
    <t xml:space="preserve">ja </t>
  </si>
  <si>
    <t>nein</t>
  </si>
  <si>
    <t>mehr auf iwd.de</t>
  </si>
  <si>
    <t>Quellen: Sozio-oekonomisches Panel, Institut der deutschen Wirtschaft</t>
  </si>
  <si>
    <t>Alleinstehender</t>
  </si>
  <si>
    <t>Familie mit zwei Kindern unter 14 Jahren</t>
  </si>
  <si>
    <t>Medianeinkommen</t>
  </si>
  <si>
    <t>Ab diesem Einkommen gehört man zu…</t>
  </si>
  <si>
    <t>... zu den oberen 10 Prozent</t>
  </si>
  <si>
    <t>… den oberen 5 Prozent</t>
  </si>
  <si>
    <t>... dem oberen 1 Prozent</t>
  </si>
  <si>
    <t>Einkommen in Deutschland: Die oberen 10 Prozent und andere Reiche</t>
  </si>
  <si>
    <t>Monatliches  Haushaltsnettoeinkommen im Jahr 2017 in Euro</t>
  </si>
  <si>
    <t>Lesebeispiel: Ein Alleinstehender zählte 2017 zu den einkommensreichsten 10 Prozent in Deutschland, wenn er oder sie über ein monatliches  Haushaltsnettoeinkommen von mehr als 3.529 Euro verfügte.</t>
  </si>
  <si>
    <t>iwd online, 14.10.2020</t>
  </si>
  <si>
    <t>Medianeinkommen: Das Einkommen, dass alle Einkommensbezieher in zwei Gruppen teilt - die eine Hälfte verdient mehr, die andere weniger; Obere 1 Prozent: Aufgrund der Untererfassung sehr hoher Einkommen wird die Grenze zum obersten Prozent tendenziell unterschätzt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</si>
</sst>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0" fillId="0" borderId="0" xfId="0" applyFont="1"/>
    <xf numFmtId="0" fontId="3" fillId="0" borderId="0" xfId="0" applyFont="1"/>
    <xf numFmtId="164" fontId="0" fillId="0" borderId="0" xfId="0" applyNumberFormat="1"/>
    <xf numFmtId="3" fontId="0" fillId="0" borderId="0" xfId="0" applyNumberFormat="1" applyFont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1" fontId="0" fillId="0" borderId="0" xfId="0" applyNumberFormat="1"/>
    <xf numFmtId="165" fontId="0" fillId="0" borderId="0" xfId="0" applyNumberFormat="1"/>
    <xf numFmtId="0" fontId="7" fillId="0" borderId="0" xfId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3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76200</xdr:rowOff>
    </xdr:from>
    <xdr:to>
      <xdr:col>0</xdr:col>
      <xdr:colOff>790575</xdr:colOff>
      <xdr:row>21</xdr:row>
      <xdr:rowOff>110252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9D644891-9DCE-443A-9946-F17B7D17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22AE-D629-4B5C-A00D-150EE65D6499}">
  <dimension ref="A1:H24"/>
  <sheetViews>
    <sheetView tabSelected="1" zoomScaleNormal="100" workbookViewId="0">
      <selection activeCell="A26" sqref="A26"/>
    </sheetView>
  </sheetViews>
  <sheetFormatPr baseColWidth="10" defaultRowHeight="15" x14ac:dyDescent="0.25"/>
  <cols>
    <col min="1" max="1" width="30.28515625" customWidth="1"/>
    <col min="2" max="2" width="16.28515625" customWidth="1"/>
    <col min="3" max="3" width="19" customWidth="1"/>
    <col min="4" max="4" width="21.28515625" customWidth="1"/>
    <col min="5" max="5" width="14.140625" customWidth="1"/>
    <col min="6" max="6" width="15.85546875" bestFit="1" customWidth="1"/>
  </cols>
  <sheetData>
    <row r="1" spans="1:8" x14ac:dyDescent="0.25">
      <c r="A1" s="16" t="s">
        <v>60</v>
      </c>
    </row>
    <row r="2" spans="1:8" x14ac:dyDescent="0.25">
      <c r="A2" s="27" t="s">
        <v>57</v>
      </c>
      <c r="B2" s="27"/>
      <c r="C2" s="27"/>
      <c r="D2" s="27"/>
    </row>
    <row r="3" spans="1:8" x14ac:dyDescent="0.25">
      <c r="A3" s="22" t="s">
        <v>58</v>
      </c>
      <c r="B3" s="23"/>
    </row>
    <row r="4" spans="1:8" x14ac:dyDescent="0.25">
      <c r="A4" s="17"/>
      <c r="B4" s="18"/>
    </row>
    <row r="5" spans="1:8" ht="45.75" customHeight="1" x14ac:dyDescent="0.25">
      <c r="A5" s="29" t="s">
        <v>59</v>
      </c>
      <c r="B5" s="29"/>
      <c r="C5" s="29"/>
      <c r="D5" s="29"/>
    </row>
    <row r="6" spans="1:8" x14ac:dyDescent="0.25">
      <c r="A6" s="17"/>
      <c r="B6" s="18"/>
    </row>
    <row r="7" spans="1:8" x14ac:dyDescent="0.25">
      <c r="B7" s="30"/>
      <c r="C7" s="30"/>
      <c r="D7" s="30"/>
    </row>
    <row r="8" spans="1:8" ht="45" x14ac:dyDescent="0.25">
      <c r="B8" s="16" t="s">
        <v>50</v>
      </c>
      <c r="C8" s="24" t="s">
        <v>22</v>
      </c>
      <c r="D8" s="20" t="s">
        <v>51</v>
      </c>
      <c r="H8" s="4"/>
    </row>
    <row r="10" spans="1:8" x14ac:dyDescent="0.25">
      <c r="A10" t="s">
        <v>52</v>
      </c>
      <c r="B10" s="21">
        <v>1945.8889999999999</v>
      </c>
      <c r="C10" s="21">
        <v>2919</v>
      </c>
      <c r="D10" s="21">
        <v>4086</v>
      </c>
      <c r="H10" s="1"/>
    </row>
    <row r="11" spans="1:8" ht="30" x14ac:dyDescent="0.25">
      <c r="A11" s="20" t="s">
        <v>53</v>
      </c>
      <c r="B11" s="21"/>
      <c r="C11" s="21"/>
      <c r="D11" s="21"/>
      <c r="H11" s="1"/>
    </row>
    <row r="12" spans="1:8" s="5" customFormat="1" x14ac:dyDescent="0.25">
      <c r="A12" s="5" t="s">
        <v>54</v>
      </c>
      <c r="B12" s="26">
        <v>3529.3890000000001</v>
      </c>
      <c r="C12" s="26">
        <v>5294</v>
      </c>
      <c r="D12" s="26">
        <v>7412</v>
      </c>
      <c r="H12" s="8"/>
    </row>
    <row r="13" spans="1:8" x14ac:dyDescent="0.25">
      <c r="A13" t="s">
        <v>55</v>
      </c>
      <c r="B13" s="21">
        <v>4281.9440000000004</v>
      </c>
      <c r="C13" s="21">
        <v>6423</v>
      </c>
      <c r="D13" s="21">
        <v>8992</v>
      </c>
      <c r="G13" s="1"/>
      <c r="H13" s="1"/>
    </row>
    <row r="14" spans="1:8" x14ac:dyDescent="0.25">
      <c r="A14" t="s">
        <v>56</v>
      </c>
      <c r="B14" s="21">
        <v>7044.3519999999999</v>
      </c>
      <c r="C14" s="21">
        <v>10567</v>
      </c>
      <c r="D14" s="21">
        <v>14793</v>
      </c>
      <c r="G14" s="1"/>
      <c r="H14" s="1"/>
    </row>
    <row r="15" spans="1:8" x14ac:dyDescent="0.25">
      <c r="A15" s="6"/>
    </row>
    <row r="16" spans="1:8" ht="61.5" customHeight="1" x14ac:dyDescent="0.25">
      <c r="A16" s="28" t="s">
        <v>61</v>
      </c>
      <c r="B16" s="28"/>
      <c r="C16" s="28"/>
      <c r="D16" s="28"/>
      <c r="E16" s="25"/>
    </row>
    <row r="17" spans="1:8" x14ac:dyDescent="0.25">
      <c r="E17" s="3"/>
      <c r="F17" s="3"/>
    </row>
    <row r="18" spans="1:8" x14ac:dyDescent="0.25">
      <c r="A18" s="19" t="s">
        <v>49</v>
      </c>
    </row>
    <row r="23" spans="1:8" x14ac:dyDescent="0.25">
      <c r="H23" s="7"/>
    </row>
    <row r="24" spans="1:8" x14ac:dyDescent="0.25">
      <c r="A24" s="15" t="s">
        <v>48</v>
      </c>
      <c r="H24" s="7"/>
    </row>
  </sheetData>
  <mergeCells count="4">
    <mergeCell ref="A2:D2"/>
    <mergeCell ref="A5:D5"/>
    <mergeCell ref="A16:D16"/>
    <mergeCell ref="B7:D7"/>
  </mergeCells>
  <hyperlinks>
    <hyperlink ref="A24" r:id="rId1" tooltip="Auslandsaufenthalt gut für die Karriere" xr:uid="{341B9A3A-EB9F-473B-A58E-13C48306CD54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4951-ED5F-41D2-A7FE-A1A3F4AF55B8}">
  <dimension ref="A1:AA66"/>
  <sheetViews>
    <sheetView zoomScale="55" zoomScaleNormal="55" workbookViewId="0">
      <selection activeCell="Z11" sqref="Z9:Z11"/>
    </sheetView>
  </sheetViews>
  <sheetFormatPr baseColWidth="10" defaultRowHeight="15" x14ac:dyDescent="0.25"/>
  <cols>
    <col min="4" max="4" width="15.5703125" customWidth="1"/>
    <col min="7" max="7" width="6.7109375" customWidth="1"/>
    <col min="10" max="10" width="6.42578125" customWidth="1"/>
    <col min="13" max="13" width="6.7109375" customWidth="1"/>
    <col min="17" max="17" width="19.5703125" customWidth="1"/>
    <col min="20" max="20" width="6.42578125" customWidth="1"/>
    <col min="21" max="21" width="13.85546875" customWidth="1"/>
    <col min="23" max="23" width="6.85546875" customWidth="1"/>
    <col min="26" max="26" width="23.7109375" style="14" bestFit="1" customWidth="1"/>
  </cols>
  <sheetData>
    <row r="1" spans="1:26" ht="15.75" x14ac:dyDescent="0.25">
      <c r="A1" s="11" t="s">
        <v>20</v>
      </c>
      <c r="B1" s="10"/>
      <c r="N1" s="9" t="s">
        <v>19</v>
      </c>
      <c r="O1" s="10"/>
    </row>
    <row r="3" spans="1:26" x14ac:dyDescent="0.25">
      <c r="A3" s="2" t="s">
        <v>26</v>
      </c>
      <c r="E3" s="2" t="s">
        <v>14</v>
      </c>
      <c r="H3" s="2" t="s">
        <v>10</v>
      </c>
      <c r="K3" s="2" t="s">
        <v>14</v>
      </c>
      <c r="N3" s="2" t="s">
        <v>27</v>
      </c>
      <c r="R3" s="2" t="s">
        <v>14</v>
      </c>
      <c r="U3" s="2" t="s">
        <v>10</v>
      </c>
      <c r="X3" s="2" t="s">
        <v>14</v>
      </c>
    </row>
    <row r="4" spans="1:26" x14ac:dyDescent="0.25">
      <c r="H4" s="2"/>
      <c r="K4" s="2" t="s">
        <v>18</v>
      </c>
      <c r="N4" s="2"/>
      <c r="U4" s="2"/>
      <c r="X4" s="2" t="s">
        <v>18</v>
      </c>
    </row>
    <row r="6" spans="1:26" x14ac:dyDescent="0.25">
      <c r="A6" t="s">
        <v>8</v>
      </c>
      <c r="E6" s="1">
        <v>424083</v>
      </c>
      <c r="F6" s="7">
        <f t="shared" ref="F6:F16" si="0">E6/E$18</f>
        <v>5.2054504638142859E-2</v>
      </c>
      <c r="H6" s="1">
        <v>11435380</v>
      </c>
      <c r="I6" s="7">
        <f t="shared" ref="I6:I15" si="1">H6/H$18</f>
        <v>0.14034732618202272</v>
      </c>
      <c r="K6" s="7">
        <f t="shared" ref="K6:K12" si="2">E6/H6</f>
        <v>3.7085169010561955E-2</v>
      </c>
      <c r="N6" t="s">
        <v>8</v>
      </c>
      <c r="R6" s="1">
        <v>52594</v>
      </c>
      <c r="S6" s="7">
        <f t="shared" ref="S6:S15" si="3">R6/R$18</f>
        <v>1.2698972255857949E-2</v>
      </c>
      <c r="T6" s="1"/>
      <c r="U6" s="1">
        <v>5890618</v>
      </c>
      <c r="V6" s="7">
        <f t="shared" ref="V6:V15" si="4">U6/U$18</f>
        <v>0.14245655476503821</v>
      </c>
      <c r="X6" s="7">
        <f t="shared" ref="X6:X12" si="5">R6/U6</f>
        <v>8.9284350131004931E-3</v>
      </c>
      <c r="Z6" s="14">
        <f>S6/V6</f>
        <v>8.9142772523195538E-2</v>
      </c>
    </row>
    <row r="7" spans="1:26" x14ac:dyDescent="0.25">
      <c r="A7" t="s">
        <v>25</v>
      </c>
      <c r="E7" s="1">
        <v>1238532</v>
      </c>
      <c r="F7" s="7">
        <f t="shared" si="0"/>
        <v>0.1520248860211052</v>
      </c>
      <c r="H7" s="1">
        <v>15516089</v>
      </c>
      <c r="I7" s="7">
        <f t="shared" si="1"/>
        <v>0.1904301915592044</v>
      </c>
      <c r="K7" s="7">
        <f t="shared" si="2"/>
        <v>7.9822434635429068E-2</v>
      </c>
      <c r="N7" t="s">
        <v>25</v>
      </c>
      <c r="R7" s="1">
        <v>465124</v>
      </c>
      <c r="S7" s="7">
        <f t="shared" si="3"/>
        <v>0.11230552480384973</v>
      </c>
      <c r="T7" s="1"/>
      <c r="U7" s="1">
        <v>9144696</v>
      </c>
      <c r="V7" s="7">
        <f t="shared" si="4"/>
        <v>0.22115198889719651</v>
      </c>
      <c r="X7" s="7">
        <f t="shared" si="5"/>
        <v>5.0862707737906215E-2</v>
      </c>
      <c r="Z7" s="14">
        <f t="shared" ref="Z7:Z61" si="6">S7/V7</f>
        <v>0.50782055076183585</v>
      </c>
    </row>
    <row r="8" spans="1:26" x14ac:dyDescent="0.25">
      <c r="A8" t="s">
        <v>1</v>
      </c>
      <c r="E8" s="1">
        <v>1932963</v>
      </c>
      <c r="F8" s="7">
        <f t="shared" si="0"/>
        <v>0.2372635343761918</v>
      </c>
      <c r="H8" s="1">
        <v>6516419</v>
      </c>
      <c r="I8" s="7">
        <f t="shared" si="1"/>
        <v>7.9976527490274077E-2</v>
      </c>
      <c r="K8" s="7">
        <f t="shared" si="2"/>
        <v>0.29662963661483399</v>
      </c>
      <c r="N8" t="s">
        <v>1</v>
      </c>
      <c r="R8" s="1">
        <v>1273244</v>
      </c>
      <c r="S8" s="7">
        <f t="shared" si="3"/>
        <v>0.30742841827846518</v>
      </c>
      <c r="T8" s="1"/>
      <c r="U8" s="1">
        <v>4396472</v>
      </c>
      <c r="V8" s="7">
        <f t="shared" si="4"/>
        <v>0.10632267348535537</v>
      </c>
      <c r="X8" s="7">
        <f t="shared" si="5"/>
        <v>0.28960584759780117</v>
      </c>
      <c r="Z8" s="14">
        <f t="shared" si="6"/>
        <v>2.8914662150666257</v>
      </c>
    </row>
    <row r="9" spans="1:26" x14ac:dyDescent="0.25">
      <c r="A9" t="s">
        <v>7</v>
      </c>
      <c r="E9" s="1">
        <v>196879</v>
      </c>
      <c r="F9" s="7">
        <f t="shared" si="0"/>
        <v>2.4166115639280349E-2</v>
      </c>
      <c r="H9" s="1">
        <v>489030</v>
      </c>
      <c r="I9" s="7">
        <f t="shared" si="1"/>
        <v>6.0019039964386471E-3</v>
      </c>
      <c r="K9" s="7">
        <f t="shared" si="2"/>
        <v>0.40259084309756049</v>
      </c>
      <c r="N9" t="s">
        <v>7</v>
      </c>
      <c r="R9" s="1">
        <v>158731</v>
      </c>
      <c r="S9" s="7">
        <f t="shared" si="3"/>
        <v>3.8326055541403732E-2</v>
      </c>
      <c r="T9" s="1"/>
      <c r="U9" s="1">
        <v>383762</v>
      </c>
      <c r="V9" s="7">
        <f t="shared" si="4"/>
        <v>9.280760078100565E-3</v>
      </c>
      <c r="X9" s="7">
        <f t="shared" si="5"/>
        <v>0.41361833636472606</v>
      </c>
      <c r="Z9" s="14">
        <f t="shared" si="6"/>
        <v>4.1296246448434948</v>
      </c>
    </row>
    <row r="10" spans="1:26" x14ac:dyDescent="0.25">
      <c r="A10" t="s">
        <v>3</v>
      </c>
      <c r="E10" s="1">
        <v>604667</v>
      </c>
      <c r="F10" s="7">
        <f t="shared" si="0"/>
        <v>7.4220473718663402E-2</v>
      </c>
      <c r="H10" s="1">
        <v>2205828</v>
      </c>
      <c r="I10" s="7">
        <f t="shared" si="1"/>
        <v>2.7072302085058723E-2</v>
      </c>
      <c r="K10" s="7">
        <f t="shared" si="2"/>
        <v>0.27412246104410681</v>
      </c>
      <c r="N10" t="s">
        <v>3</v>
      </c>
      <c r="R10" s="1">
        <v>402165</v>
      </c>
      <c r="S10" s="7">
        <f t="shared" si="3"/>
        <v>9.7103893548258588E-2</v>
      </c>
      <c r="T10" s="1"/>
      <c r="U10" s="1">
        <v>1458469</v>
      </c>
      <c r="V10" s="7">
        <f t="shared" si="4"/>
        <v>3.5271081739065499E-2</v>
      </c>
      <c r="X10" s="7">
        <f t="shared" si="5"/>
        <v>0.27574463358494422</v>
      </c>
      <c r="Z10" s="14">
        <f t="shared" si="6"/>
        <v>2.7530738712986049</v>
      </c>
    </row>
    <row r="11" spans="1:26" x14ac:dyDescent="0.25">
      <c r="A11" t="s">
        <v>4</v>
      </c>
      <c r="E11" s="1">
        <v>544286</v>
      </c>
      <c r="F11" s="7">
        <f t="shared" si="0"/>
        <v>6.6808945681567589E-2</v>
      </c>
      <c r="H11" s="1">
        <v>1374640</v>
      </c>
      <c r="I11" s="7">
        <f t="shared" si="1"/>
        <v>1.6871065803047709E-2</v>
      </c>
      <c r="K11" s="7">
        <f t="shared" si="2"/>
        <v>0.39594803002968049</v>
      </c>
      <c r="N11" t="s">
        <v>4</v>
      </c>
      <c r="R11" s="1">
        <v>401646</v>
      </c>
      <c r="S11" s="7">
        <f t="shared" si="3"/>
        <v>9.6978579508619267E-2</v>
      </c>
      <c r="T11" s="1"/>
      <c r="U11" s="1">
        <v>981267</v>
      </c>
      <c r="V11" s="7">
        <f t="shared" si="4"/>
        <v>2.3730602820387393E-2</v>
      </c>
      <c r="X11" s="7">
        <f t="shared" si="5"/>
        <v>0.40931367303700217</v>
      </c>
      <c r="Z11" s="14">
        <f t="shared" si="6"/>
        <v>4.0866462703300233</v>
      </c>
    </row>
    <row r="12" spans="1:26" x14ac:dyDescent="0.25">
      <c r="A12" t="s">
        <v>6</v>
      </c>
      <c r="E12" s="1">
        <v>615654</v>
      </c>
      <c r="F12" s="7">
        <f t="shared" si="0"/>
        <v>7.556908435021259E-2</v>
      </c>
      <c r="H12" s="1">
        <v>2398192</v>
      </c>
      <c r="I12" s="7">
        <f t="shared" si="1"/>
        <v>2.9433200721892708E-2</v>
      </c>
      <c r="K12" s="7">
        <f t="shared" si="2"/>
        <v>0.25671589263912148</v>
      </c>
      <c r="N12" t="s">
        <v>6</v>
      </c>
      <c r="R12" s="1">
        <v>334882</v>
      </c>
      <c r="S12" s="7">
        <f t="shared" si="3"/>
        <v>8.0858220081876667E-2</v>
      </c>
      <c r="T12" s="1"/>
      <c r="U12" s="1">
        <v>1596361</v>
      </c>
      <c r="V12" s="7">
        <f t="shared" si="4"/>
        <v>3.8605811516087302E-2</v>
      </c>
      <c r="X12" s="7">
        <f t="shared" si="5"/>
        <v>0.20977836466814209</v>
      </c>
      <c r="Z12" s="14">
        <f t="shared" si="6"/>
        <v>2.094457204925805</v>
      </c>
    </row>
    <row r="13" spans="1:26" x14ac:dyDescent="0.25">
      <c r="A13" t="s">
        <v>2</v>
      </c>
      <c r="E13" s="1">
        <v>862535</v>
      </c>
      <c r="F13" s="7">
        <f t="shared" si="0"/>
        <v>0.1058727469812762</v>
      </c>
      <c r="H13" s="1">
        <v>16429403</v>
      </c>
      <c r="I13" s="7">
        <f t="shared" si="1"/>
        <v>0.20163936675623395</v>
      </c>
      <c r="K13" s="7">
        <f t="shared" ref="K13:K18" si="7">E13/H13</f>
        <v>5.2499473048412043E-2</v>
      </c>
      <c r="N13" t="s">
        <v>2</v>
      </c>
      <c r="R13" s="1">
        <v>571241</v>
      </c>
      <c r="S13" s="7">
        <f t="shared" si="3"/>
        <v>0.1379277790319913</v>
      </c>
      <c r="T13" s="1"/>
      <c r="U13" s="1">
        <v>12275786</v>
      </c>
      <c r="V13" s="7">
        <f t="shared" si="4"/>
        <v>0.29687312614616823</v>
      </c>
      <c r="X13" s="7">
        <f t="shared" ref="X13:X18" si="8">R13/U13</f>
        <v>4.6533965320021055E-2</v>
      </c>
      <c r="Z13" s="14">
        <f t="shared" si="6"/>
        <v>0.46460176716730256</v>
      </c>
    </row>
    <row r="14" spans="1:26" x14ac:dyDescent="0.25">
      <c r="A14" t="s">
        <v>5</v>
      </c>
      <c r="E14" s="1">
        <v>483266</v>
      </c>
      <c r="F14" s="7">
        <f t="shared" si="0"/>
        <v>5.931898293130531E-2</v>
      </c>
      <c r="H14" s="1">
        <v>1504574</v>
      </c>
      <c r="I14" s="7">
        <f t="shared" si="1"/>
        <v>1.84657560958176E-2</v>
      </c>
      <c r="K14" s="7">
        <f>E14/H14</f>
        <v>0.32119789388890146</v>
      </c>
      <c r="N14" t="s">
        <v>5</v>
      </c>
      <c r="R14" s="1">
        <v>400740</v>
      </c>
      <c r="S14" s="7">
        <f t="shared" si="3"/>
        <v>9.6759823208208431E-2</v>
      </c>
      <c r="T14" s="1"/>
      <c r="U14" s="1">
        <v>1420081</v>
      </c>
      <c r="V14" s="7">
        <f t="shared" si="4"/>
        <v>3.4342720364364185E-2</v>
      </c>
      <c r="X14" s="7">
        <f>R14/U14</f>
        <v>0.28219517055717247</v>
      </c>
      <c r="Z14" s="14">
        <f t="shared" si="6"/>
        <v>2.8174769552796266</v>
      </c>
    </row>
    <row r="15" spans="1:26" x14ac:dyDescent="0.25">
      <c r="A15" t="s">
        <v>30</v>
      </c>
      <c r="E15" s="1">
        <v>484924</v>
      </c>
      <c r="F15" s="7">
        <f t="shared" si="0"/>
        <v>5.9522495849036128E-2</v>
      </c>
      <c r="H15" s="1">
        <v>10873831</v>
      </c>
      <c r="I15" s="7">
        <f t="shared" si="1"/>
        <v>0.13345539074391846</v>
      </c>
      <c r="K15" s="7">
        <f>E15/H15</f>
        <v>4.4595506404320612E-2</v>
      </c>
      <c r="N15" t="s">
        <v>30</v>
      </c>
      <c r="R15" s="1">
        <v>81228</v>
      </c>
      <c r="S15" s="7">
        <f t="shared" si="3"/>
        <v>1.9612733741469168E-2</v>
      </c>
      <c r="T15" s="1"/>
      <c r="U15" s="1">
        <v>3802765</v>
      </c>
      <c r="V15" s="7">
        <f t="shared" si="4"/>
        <v>9.1964680188236711E-2</v>
      </c>
      <c r="X15" s="7">
        <f>R15/U15</f>
        <v>2.1360247083372232E-2</v>
      </c>
      <c r="Z15" s="14">
        <f t="shared" si="6"/>
        <v>0.21326376279812095</v>
      </c>
    </row>
    <row r="16" spans="1:26" ht="14.65" customHeight="1" x14ac:dyDescent="0.25">
      <c r="A16" t="s">
        <v>21</v>
      </c>
      <c r="E16" s="1">
        <v>759114</v>
      </c>
      <c r="F16" s="7">
        <f t="shared" si="0"/>
        <v>9.3178229813218591E-2</v>
      </c>
      <c r="H16" s="1">
        <v>12735758</v>
      </c>
      <c r="I16" s="7">
        <f>H16/H$18</f>
        <v>0.15630696856609097</v>
      </c>
      <c r="K16" s="7">
        <f>E16/H16</f>
        <v>5.9604932819860429E-2</v>
      </c>
      <c r="R16" s="1"/>
      <c r="S16" s="7"/>
      <c r="T16" s="1"/>
      <c r="U16" s="1"/>
      <c r="V16" s="7"/>
      <c r="X16" s="7"/>
    </row>
    <row r="17" spans="1:26" x14ac:dyDescent="0.25">
      <c r="E17" s="1"/>
      <c r="F17" s="1"/>
      <c r="I17" s="1"/>
      <c r="K17" s="7"/>
      <c r="R17" s="1"/>
      <c r="S17" s="7"/>
      <c r="T17" s="1"/>
      <c r="U17" s="1"/>
      <c r="X17" s="7"/>
    </row>
    <row r="18" spans="1:26" x14ac:dyDescent="0.25">
      <c r="E18" s="1">
        <f>SUM(E6:E16)</f>
        <v>8146903</v>
      </c>
      <c r="F18" s="7">
        <f>SUM(F6:F16)</f>
        <v>1</v>
      </c>
      <c r="H18" s="1">
        <f>SUM(H6:H16)</f>
        <v>81479144</v>
      </c>
      <c r="I18" s="7">
        <f>SUM(I6:I16)</f>
        <v>0.99999999999999989</v>
      </c>
      <c r="K18" s="7">
        <f t="shared" si="7"/>
        <v>9.998758700754147E-2</v>
      </c>
      <c r="N18" t="s">
        <v>9</v>
      </c>
      <c r="R18" s="1">
        <f>SUM(R6:R16)</f>
        <v>4141595</v>
      </c>
      <c r="S18" s="7">
        <f>SUM(S6:S15)</f>
        <v>1</v>
      </c>
      <c r="T18" s="1"/>
      <c r="U18" s="1">
        <f>SUM(U6:U16)</f>
        <v>41350277</v>
      </c>
      <c r="V18" s="7">
        <f>SUM(V6:V15)</f>
        <v>1</v>
      </c>
      <c r="X18" s="7">
        <f t="shared" si="8"/>
        <v>0.100158821185164</v>
      </c>
      <c r="Z18" s="14">
        <f t="shared" si="6"/>
        <v>1</v>
      </c>
    </row>
    <row r="20" spans="1:26" x14ac:dyDescent="0.25">
      <c r="A20" s="2" t="s">
        <v>31</v>
      </c>
      <c r="E20" s="2" t="s">
        <v>14</v>
      </c>
      <c r="H20" s="2" t="s">
        <v>10</v>
      </c>
      <c r="N20" s="2" t="s">
        <v>15</v>
      </c>
      <c r="R20" s="2" t="s">
        <v>14</v>
      </c>
      <c r="U20" s="2" t="s">
        <v>10</v>
      </c>
    </row>
    <row r="22" spans="1:26" x14ac:dyDescent="0.25">
      <c r="A22" t="s">
        <v>11</v>
      </c>
      <c r="E22" s="1">
        <v>1185461</v>
      </c>
      <c r="F22" s="7">
        <f>E22/E$28</f>
        <v>0.14551063146326892</v>
      </c>
      <c r="H22" s="1">
        <v>17485561</v>
      </c>
      <c r="I22" s="7">
        <f>H22/H$28</f>
        <v>0.21460167770049229</v>
      </c>
      <c r="K22" s="7">
        <f>E22/H22</f>
        <v>6.7796566549966575E-2</v>
      </c>
      <c r="N22" t="s">
        <v>11</v>
      </c>
      <c r="R22" s="1">
        <v>1274499</v>
      </c>
      <c r="S22" s="7">
        <f>R22/R$28</f>
        <v>0.30773144163057953</v>
      </c>
      <c r="U22" s="1">
        <v>17333038</v>
      </c>
      <c r="V22" s="7">
        <f>U22/U$28</f>
        <v>0.41917586186907524</v>
      </c>
      <c r="X22" s="7">
        <f>R22/U22</f>
        <v>7.3530041300319079E-2</v>
      </c>
      <c r="Z22" s="14">
        <f t="shared" si="6"/>
        <v>0.73413445196588134</v>
      </c>
    </row>
    <row r="23" spans="1:26" x14ac:dyDescent="0.25">
      <c r="A23" t="s">
        <v>22</v>
      </c>
      <c r="E23" s="1">
        <v>4045462</v>
      </c>
      <c r="F23" s="7">
        <f t="shared" ref="F23:F26" si="9">E23/E$28</f>
        <v>0.49656439999346991</v>
      </c>
      <c r="H23" s="1">
        <v>23899834</v>
      </c>
      <c r="I23" s="7">
        <f t="shared" ref="I23:I26" si="10">H23/H$28</f>
        <v>0.29332455922708273</v>
      </c>
      <c r="K23" s="7">
        <f t="shared" ref="K23:K26" si="11">E23/H23</f>
        <v>0.16926736813318452</v>
      </c>
      <c r="N23" t="s">
        <v>22</v>
      </c>
      <c r="R23" s="1">
        <v>1984764</v>
      </c>
      <c r="S23" s="7">
        <f>R23/R$28</f>
        <v>0.47922696449073365</v>
      </c>
      <c r="U23" s="1">
        <v>12236837</v>
      </c>
      <c r="V23" s="7">
        <f>U23/U$28</f>
        <v>0.29593119775231491</v>
      </c>
      <c r="X23" s="7">
        <f t="shared" ref="X23:X28" si="12">R23/U23</f>
        <v>0.16219583541073562</v>
      </c>
      <c r="Z23" s="14">
        <f t="shared" si="6"/>
        <v>1.6193864253941606</v>
      </c>
    </row>
    <row r="24" spans="1:26" x14ac:dyDescent="0.25">
      <c r="A24" t="s">
        <v>23</v>
      </c>
      <c r="E24" s="1">
        <v>2721800</v>
      </c>
      <c r="F24" s="7">
        <f t="shared" si="9"/>
        <v>0.33409014443893587</v>
      </c>
      <c r="H24" s="1">
        <v>32209266</v>
      </c>
      <c r="I24" s="7">
        <f t="shared" si="10"/>
        <v>0.39530687754893451</v>
      </c>
      <c r="K24" s="7">
        <f t="shared" si="11"/>
        <v>8.4503633209151677E-2</v>
      </c>
      <c r="N24" t="s">
        <v>23</v>
      </c>
      <c r="R24" s="1">
        <v>792345</v>
      </c>
      <c r="S24" s="7">
        <f>R24/R$28</f>
        <v>0.19131397444704273</v>
      </c>
      <c r="U24" s="1">
        <v>8742288</v>
      </c>
      <c r="V24" s="7">
        <f>U24/U$28</f>
        <v>0.21142030076364421</v>
      </c>
      <c r="X24" s="7">
        <f>R24/U24</f>
        <v>9.0633596147827664E-2</v>
      </c>
      <c r="Z24" s="14">
        <f t="shared" si="6"/>
        <v>0.90489879049467825</v>
      </c>
    </row>
    <row r="25" spans="1:26" x14ac:dyDescent="0.25">
      <c r="A25" t="s">
        <v>12</v>
      </c>
      <c r="E25" s="1">
        <v>101211</v>
      </c>
      <c r="F25" s="7">
        <f t="shared" si="9"/>
        <v>1.2423248441769836E-2</v>
      </c>
      <c r="H25" s="1">
        <v>5799980</v>
      </c>
      <c r="I25" s="7">
        <f t="shared" si="10"/>
        <v>7.1183614791043945E-2</v>
      </c>
      <c r="K25" s="7">
        <f t="shared" si="11"/>
        <v>1.745023258700892E-2</v>
      </c>
      <c r="N25" t="s">
        <v>12</v>
      </c>
      <c r="R25" s="1">
        <v>47905</v>
      </c>
      <c r="S25" s="7">
        <f>R25/R$28</f>
        <v>1.1566799747440298E-2</v>
      </c>
      <c r="U25" s="1">
        <v>2348458</v>
      </c>
      <c r="V25" s="7">
        <f>U25/U$28</f>
        <v>5.6794250737425535E-2</v>
      </c>
      <c r="X25" s="7">
        <f t="shared" si="12"/>
        <v>2.03984912653324E-2</v>
      </c>
      <c r="Z25" s="14">
        <f t="shared" si="6"/>
        <v>0.20366145511658559</v>
      </c>
    </row>
    <row r="26" spans="1:26" x14ac:dyDescent="0.25">
      <c r="A26" t="s">
        <v>13</v>
      </c>
      <c r="E26" s="1">
        <v>92969</v>
      </c>
      <c r="F26" s="7">
        <f t="shared" si="9"/>
        <v>1.1411575662555452E-2</v>
      </c>
      <c r="H26" s="1">
        <v>2084503</v>
      </c>
      <c r="I26" s="7">
        <f t="shared" si="10"/>
        <v>2.5583270732446574E-2</v>
      </c>
      <c r="K26" s="7">
        <f t="shared" si="11"/>
        <v>4.4600079731235698E-2</v>
      </c>
      <c r="N26" t="s">
        <v>13</v>
      </c>
      <c r="R26" s="1">
        <v>42082</v>
      </c>
      <c r="S26" s="7">
        <f>R26/R$28</f>
        <v>1.0160819684203791E-2</v>
      </c>
      <c r="U26" s="1">
        <v>689656</v>
      </c>
      <c r="V26" s="7">
        <f>U26/U$28</f>
        <v>1.6678388877540046E-2</v>
      </c>
      <c r="X26" s="7">
        <f t="shared" si="12"/>
        <v>6.1018826777407865E-2</v>
      </c>
      <c r="Z26" s="14">
        <f t="shared" si="6"/>
        <v>0.60922069624403941</v>
      </c>
    </row>
    <row r="27" spans="1:26" x14ac:dyDescent="0.25">
      <c r="R27" s="1"/>
      <c r="X27" s="7"/>
    </row>
    <row r="28" spans="1:26" x14ac:dyDescent="0.25">
      <c r="A28" t="s">
        <v>9</v>
      </c>
      <c r="E28" s="1">
        <f>SUM(E22:E26)</f>
        <v>8146903</v>
      </c>
      <c r="F28" s="7">
        <f>SUM(F22:F26)</f>
        <v>0.99999999999999989</v>
      </c>
      <c r="H28" s="1">
        <f>SUM(H22:H26)</f>
        <v>81479144</v>
      </c>
      <c r="I28" s="7">
        <f>SUM(I22:I26)</f>
        <v>1</v>
      </c>
      <c r="K28" s="7">
        <f>E28/H28</f>
        <v>9.998758700754147E-2</v>
      </c>
      <c r="N28" t="s">
        <v>9</v>
      </c>
      <c r="R28" s="1">
        <f>SUM(R22:R26)</f>
        <v>4141595</v>
      </c>
      <c r="S28" s="7">
        <f>SUM(S22:S26)</f>
        <v>1</v>
      </c>
      <c r="U28" s="1">
        <f>SUM(U22:U26)</f>
        <v>41350277</v>
      </c>
      <c r="V28" s="7">
        <f>SUM(V22:V26)</f>
        <v>0.99999999999999989</v>
      </c>
      <c r="X28" s="7">
        <f t="shared" si="12"/>
        <v>0.100158821185164</v>
      </c>
      <c r="Z28" s="14">
        <f t="shared" si="6"/>
        <v>1.0000000000000002</v>
      </c>
    </row>
    <row r="29" spans="1:26" x14ac:dyDescent="0.25">
      <c r="X29" s="7"/>
    </row>
    <row r="30" spans="1:26" x14ac:dyDescent="0.25">
      <c r="A30" s="2" t="s">
        <v>24</v>
      </c>
      <c r="E30" s="2" t="s">
        <v>14</v>
      </c>
      <c r="H30" s="2" t="s">
        <v>10</v>
      </c>
      <c r="N30" s="2" t="s">
        <v>45</v>
      </c>
    </row>
    <row r="32" spans="1:26" x14ac:dyDescent="0.25">
      <c r="A32" t="s">
        <v>16</v>
      </c>
      <c r="E32" s="1">
        <v>4508468</v>
      </c>
      <c r="F32" s="7">
        <f>E32/E$35</f>
        <v>0.5533965483570874</v>
      </c>
      <c r="H32" s="1">
        <v>40319547</v>
      </c>
      <c r="I32" s="7">
        <f>H32/H$35</f>
        <v>0.49508267605212514</v>
      </c>
      <c r="K32" s="7">
        <f t="shared" ref="K32:K35" si="13">E32/H32</f>
        <v>0.11181841899166178</v>
      </c>
      <c r="N32" t="s">
        <v>46</v>
      </c>
      <c r="R32" s="1">
        <v>2644664</v>
      </c>
      <c r="S32" s="7">
        <f>R32/R$42</f>
        <v>0.63856171354272928</v>
      </c>
      <c r="U32" s="1">
        <v>27694420</v>
      </c>
      <c r="V32" s="7">
        <f>U32/U$42</f>
        <v>0.66975174071989896</v>
      </c>
      <c r="X32" s="7">
        <f>R32/U32</f>
        <v>9.5494471449483323E-2</v>
      </c>
      <c r="Z32" s="14">
        <f t="shared" si="6"/>
        <v>0.95343046493071548</v>
      </c>
    </row>
    <row r="33" spans="1:26" x14ac:dyDescent="0.25">
      <c r="A33" t="s">
        <v>17</v>
      </c>
      <c r="E33" s="1">
        <v>3638435</v>
      </c>
      <c r="F33" s="7">
        <f>E33/E$35</f>
        <v>0.44660345164291265</v>
      </c>
      <c r="H33" s="1">
        <v>41120481</v>
      </c>
      <c r="I33" s="7">
        <f>H33/H$35</f>
        <v>0.50491732394787492</v>
      </c>
      <c r="K33" s="7">
        <f t="shared" si="13"/>
        <v>8.8482306420491527E-2</v>
      </c>
      <c r="N33" t="s">
        <v>47</v>
      </c>
      <c r="R33" s="1">
        <v>1496931</v>
      </c>
      <c r="S33" s="7">
        <f>R33/R$42</f>
        <v>0.36143828645727066</v>
      </c>
      <c r="U33" s="1">
        <v>13655857</v>
      </c>
      <c r="V33" s="7">
        <f>U33/U$42</f>
        <v>0.3302482592801011</v>
      </c>
      <c r="X33" s="7">
        <f>R33/U33</f>
        <v>0.1096182392653936</v>
      </c>
      <c r="Z33" s="14">
        <f t="shared" si="6"/>
        <v>1.0944441834308525</v>
      </c>
    </row>
    <row r="34" spans="1:26" x14ac:dyDescent="0.25">
      <c r="K34" s="7"/>
      <c r="X34" s="7"/>
    </row>
    <row r="35" spans="1:26" x14ac:dyDescent="0.25">
      <c r="A35" t="s">
        <v>9</v>
      </c>
      <c r="E35" s="1">
        <f>SUM(E32:E33)</f>
        <v>8146903</v>
      </c>
      <c r="F35" s="7">
        <f>SUM(F32:F33)</f>
        <v>1</v>
      </c>
      <c r="H35" s="1">
        <f>SUM(H32:H33)</f>
        <v>81440028</v>
      </c>
      <c r="I35" s="7">
        <f>SUM(I32:I33)</f>
        <v>1</v>
      </c>
      <c r="K35" s="7">
        <f t="shared" si="13"/>
        <v>0.10003561148088014</v>
      </c>
      <c r="N35" t="s">
        <v>9</v>
      </c>
      <c r="R35" s="1">
        <f>SUM(R32:R33)</f>
        <v>4141595</v>
      </c>
      <c r="S35" s="7">
        <f>SUM(S32:S33)</f>
        <v>1</v>
      </c>
      <c r="U35" s="1">
        <f>SUM(U32:U33)</f>
        <v>41350277</v>
      </c>
      <c r="V35" s="7">
        <f>SUM(V32:V33)</f>
        <v>1</v>
      </c>
      <c r="X35" s="7">
        <f>R35/U35</f>
        <v>0.100158821185164</v>
      </c>
      <c r="Z35" s="14">
        <f t="shared" si="6"/>
        <v>1</v>
      </c>
    </row>
    <row r="36" spans="1:26" x14ac:dyDescent="0.25">
      <c r="E36" s="1"/>
      <c r="F36" s="7"/>
      <c r="H36" s="1"/>
      <c r="I36" s="7"/>
      <c r="K36" s="7"/>
    </row>
    <row r="37" spans="1:26" x14ac:dyDescent="0.25">
      <c r="E37" s="1"/>
      <c r="F37" s="7"/>
      <c r="H37" s="1"/>
      <c r="I37" s="7"/>
      <c r="K37" s="7"/>
      <c r="N37" s="2" t="s">
        <v>28</v>
      </c>
      <c r="R37" s="2" t="s">
        <v>14</v>
      </c>
      <c r="U37" s="2" t="s">
        <v>10</v>
      </c>
      <c r="X37" s="7"/>
    </row>
    <row r="38" spans="1:26" x14ac:dyDescent="0.25">
      <c r="E38" s="1"/>
      <c r="F38" s="7"/>
      <c r="H38" s="1"/>
      <c r="I38" s="7"/>
      <c r="K38" s="7"/>
      <c r="X38" s="7"/>
    </row>
    <row r="39" spans="1:26" x14ac:dyDescent="0.25">
      <c r="E39" s="1"/>
      <c r="F39" s="7"/>
      <c r="H39" s="1"/>
      <c r="I39" s="7"/>
      <c r="K39" s="7"/>
      <c r="N39" t="s">
        <v>16</v>
      </c>
      <c r="R39" s="1">
        <v>2883525</v>
      </c>
      <c r="S39" s="7">
        <f>R39/R$42</f>
        <v>0.69623538757411096</v>
      </c>
      <c r="U39" s="1">
        <v>22624504</v>
      </c>
      <c r="V39" s="7">
        <f>U39/U$42</f>
        <v>0.54714274344522529</v>
      </c>
      <c r="X39" s="7">
        <f>R39/U39</f>
        <v>0.12745141285749292</v>
      </c>
      <c r="Z39" s="14">
        <f t="shared" si="6"/>
        <v>1.2724931398890269</v>
      </c>
    </row>
    <row r="40" spans="1:26" x14ac:dyDescent="0.25">
      <c r="E40" s="1"/>
      <c r="F40" s="7"/>
      <c r="H40" s="1"/>
      <c r="I40" s="7"/>
      <c r="K40" s="7"/>
      <c r="N40" t="s">
        <v>17</v>
      </c>
      <c r="R40" s="1">
        <v>1258070</v>
      </c>
      <c r="S40" s="7">
        <f>R40/R$42</f>
        <v>0.30376461242588904</v>
      </c>
      <c r="U40" s="1">
        <v>18725773</v>
      </c>
      <c r="V40" s="7">
        <f>U40/U$42</f>
        <v>0.45285725655477471</v>
      </c>
      <c r="X40" s="7">
        <f>R40/U40</f>
        <v>6.7183875399963455E-2</v>
      </c>
      <c r="Z40" s="14">
        <f t="shared" si="6"/>
        <v>0.67077342369835169</v>
      </c>
    </row>
    <row r="41" spans="1:26" x14ac:dyDescent="0.25">
      <c r="E41" s="1"/>
      <c r="F41" s="7"/>
      <c r="H41" s="1"/>
      <c r="I41" s="7"/>
      <c r="K41" s="7"/>
      <c r="X41" s="7"/>
    </row>
    <row r="42" spans="1:26" x14ac:dyDescent="0.25">
      <c r="E42" s="1"/>
      <c r="F42" s="7"/>
      <c r="H42" s="1"/>
      <c r="I42" s="7"/>
      <c r="K42" s="7"/>
      <c r="N42" t="s">
        <v>9</v>
      </c>
      <c r="R42" s="1">
        <f>SUM(R39:R40)</f>
        <v>4141595</v>
      </c>
      <c r="S42" s="7">
        <f>SUM(S39:S40)</f>
        <v>1</v>
      </c>
      <c r="U42" s="1">
        <v>41350277</v>
      </c>
      <c r="V42" s="7">
        <f>SUM(V39:V40)</f>
        <v>1</v>
      </c>
      <c r="X42" s="7">
        <f>R42/U42</f>
        <v>0.100158821185164</v>
      </c>
      <c r="Z42" s="14">
        <f t="shared" si="6"/>
        <v>1</v>
      </c>
    </row>
    <row r="43" spans="1:26" x14ac:dyDescent="0.25">
      <c r="E43" s="1"/>
      <c r="F43" s="7"/>
      <c r="H43" s="1"/>
      <c r="I43" s="7"/>
      <c r="K43" s="7"/>
      <c r="R43" s="1"/>
      <c r="S43" s="7"/>
      <c r="U43" s="1"/>
      <c r="V43" s="7"/>
      <c r="X43" s="7"/>
    </row>
    <row r="44" spans="1:26" x14ac:dyDescent="0.25">
      <c r="E44" s="1"/>
      <c r="F44" s="7"/>
      <c r="H44" s="1"/>
      <c r="I44" s="7"/>
      <c r="K44" s="7"/>
      <c r="N44" s="2" t="s">
        <v>40</v>
      </c>
      <c r="R44" s="2" t="s">
        <v>14</v>
      </c>
      <c r="U44" s="2" t="s">
        <v>10</v>
      </c>
      <c r="V44" s="7"/>
      <c r="X44" s="7"/>
    </row>
    <row r="45" spans="1:26" ht="12.4" customHeight="1" x14ac:dyDescent="0.25">
      <c r="N45" s="2"/>
      <c r="R45" s="2"/>
      <c r="U45" s="2"/>
      <c r="V45" s="7"/>
      <c r="X45" s="7"/>
    </row>
    <row r="46" spans="1:26" ht="12.4" customHeight="1" x14ac:dyDescent="0.25">
      <c r="N46" s="5" t="s">
        <v>32</v>
      </c>
      <c r="R46" s="5">
        <v>35484</v>
      </c>
      <c r="S46" s="7">
        <f>R46/R$52</f>
        <v>8.8986302469166757E-3</v>
      </c>
      <c r="U46" s="5">
        <v>4475348</v>
      </c>
      <c r="V46" s="7">
        <f>U46/U$52</f>
        <v>0.1165381431191166</v>
      </c>
      <c r="X46" s="7">
        <f t="shared" ref="X46:X49" si="14">R46/U46</f>
        <v>7.9287688912683431E-3</v>
      </c>
      <c r="Z46" s="14">
        <f t="shared" si="6"/>
        <v>7.6358091940946407E-2</v>
      </c>
    </row>
    <row r="47" spans="1:26" ht="12.4" customHeight="1" x14ac:dyDescent="0.25">
      <c r="N47" s="5" t="s">
        <v>33</v>
      </c>
      <c r="R47" s="5">
        <v>363072</v>
      </c>
      <c r="S47" s="7">
        <f>R47/R$52</f>
        <v>9.1050712462195121E-2</v>
      </c>
      <c r="U47" s="5">
        <v>10117978</v>
      </c>
      <c r="V47" s="7">
        <f>U47/U$52</f>
        <v>0.26347233069698112</v>
      </c>
      <c r="X47" s="7">
        <f t="shared" si="14"/>
        <v>3.5883849520131392E-2</v>
      </c>
      <c r="Z47" s="14">
        <f t="shared" si="6"/>
        <v>0.34557978904780073</v>
      </c>
    </row>
    <row r="48" spans="1:26" ht="12.4" customHeight="1" x14ac:dyDescent="0.25">
      <c r="N48" s="5" t="s">
        <v>34</v>
      </c>
      <c r="R48" s="8">
        <v>574075</v>
      </c>
      <c r="S48" s="7">
        <f>R48/R$52</f>
        <v>0.14396576369627695</v>
      </c>
      <c r="U48" s="8">
        <v>9216401</v>
      </c>
      <c r="V48" s="7">
        <f>U48/U$52</f>
        <v>0.23999524925908988</v>
      </c>
      <c r="X48" s="7">
        <f t="shared" si="14"/>
        <v>6.2288413883033085E-2</v>
      </c>
      <c r="Z48" s="14">
        <f t="shared" si="6"/>
        <v>0.599869222998064</v>
      </c>
    </row>
    <row r="49" spans="1:27" ht="12.4" customHeight="1" x14ac:dyDescent="0.25">
      <c r="N49" s="5" t="s">
        <v>35</v>
      </c>
      <c r="R49" s="8">
        <v>367229</v>
      </c>
      <c r="S49" s="7">
        <f>R49/R$52</f>
        <v>9.2093199384087596E-2</v>
      </c>
      <c r="U49" s="8">
        <v>3799996</v>
      </c>
      <c r="V49" s="7">
        <f>U49/U$52</f>
        <v>9.8951964785770979E-2</v>
      </c>
      <c r="X49" s="7">
        <f t="shared" si="14"/>
        <v>9.6639312251907639E-2</v>
      </c>
      <c r="Z49" s="14">
        <f t="shared" si="6"/>
        <v>0.93068590991060685</v>
      </c>
    </row>
    <row r="50" spans="1:27" ht="12.4" customHeight="1" x14ac:dyDescent="0.25">
      <c r="N50" s="5" t="s">
        <v>36</v>
      </c>
      <c r="R50" s="8">
        <v>2647720</v>
      </c>
      <c r="S50" s="7">
        <f>R50/R$52</f>
        <v>0.66399169421052373</v>
      </c>
      <c r="U50" s="8">
        <v>10792708</v>
      </c>
      <c r="V50" s="7">
        <f>U50/U$52</f>
        <v>0.28104231213904141</v>
      </c>
      <c r="X50" s="7">
        <f>R50/U50</f>
        <v>0.24532489899661883</v>
      </c>
      <c r="Z50" s="14">
        <f t="shared" si="6"/>
        <v>2.3626040120322664</v>
      </c>
    </row>
    <row r="51" spans="1:27" ht="12.4" customHeight="1" x14ac:dyDescent="0.25">
      <c r="R51" s="1"/>
      <c r="S51" s="7"/>
      <c r="U51" s="1"/>
      <c r="V51" s="7"/>
      <c r="X51" s="7"/>
    </row>
    <row r="52" spans="1:27" ht="12.4" customHeight="1" x14ac:dyDescent="0.25">
      <c r="N52" t="s">
        <v>9</v>
      </c>
      <c r="R52" s="10">
        <f>SUM(R46:R50)</f>
        <v>3987580</v>
      </c>
      <c r="S52" s="10"/>
      <c r="T52" s="10"/>
      <c r="U52" s="10">
        <f>SUM(U46:U50)</f>
        <v>38402431</v>
      </c>
      <c r="V52" s="10"/>
      <c r="W52" s="10"/>
      <c r="X52" s="12" t="s">
        <v>37</v>
      </c>
      <c r="Y52" s="10"/>
      <c r="AA52" s="10"/>
    </row>
    <row r="53" spans="1:27" ht="12.4" customHeight="1" x14ac:dyDescent="0.25"/>
    <row r="54" spans="1:27" ht="12.4" customHeight="1" x14ac:dyDescent="0.25">
      <c r="N54" s="2" t="s">
        <v>39</v>
      </c>
      <c r="R54" s="2" t="s">
        <v>14</v>
      </c>
      <c r="U54" s="2" t="s">
        <v>10</v>
      </c>
      <c r="V54" s="7"/>
    </row>
    <row r="55" spans="1:27" ht="12.4" customHeight="1" x14ac:dyDescent="0.25"/>
    <row r="56" spans="1:27" ht="12.4" customHeight="1" x14ac:dyDescent="0.25">
      <c r="N56" t="s">
        <v>38</v>
      </c>
      <c r="R56" s="13">
        <v>58.015880000000003</v>
      </c>
      <c r="S56" s="13"/>
      <c r="T56" s="13"/>
      <c r="U56" s="13">
        <v>56.214399999999998</v>
      </c>
    </row>
    <row r="57" spans="1:27" ht="12.4" customHeight="1" x14ac:dyDescent="0.25"/>
    <row r="58" spans="1:27" ht="12.4" customHeight="1" x14ac:dyDescent="0.25">
      <c r="N58" t="s">
        <v>41</v>
      </c>
      <c r="R58" s="1">
        <v>3452</v>
      </c>
      <c r="S58" s="7">
        <f>R58/R$63</f>
        <v>8.3349530796709959E-4</v>
      </c>
      <c r="U58" s="1">
        <v>1225376</v>
      </c>
      <c r="V58" s="7">
        <f>U58/U$63</f>
        <v>2.9634045740491655E-2</v>
      </c>
      <c r="X58" s="7">
        <f>R58/U58</f>
        <v>2.8170945081346459E-3</v>
      </c>
      <c r="Z58" s="14">
        <f t="shared" si="6"/>
        <v>2.812627459868634E-2</v>
      </c>
    </row>
    <row r="59" spans="1:27" ht="12.4" customHeight="1" x14ac:dyDescent="0.25">
      <c r="N59" t="s">
        <v>42</v>
      </c>
      <c r="R59" s="1">
        <v>1063502</v>
      </c>
      <c r="S59" s="7">
        <f>R59/R$63</f>
        <v>0.25678561037474695</v>
      </c>
      <c r="U59" s="1">
        <v>13269784</v>
      </c>
      <c r="V59" s="7">
        <f>U59/U$63</f>
        <v>0.32091161082185737</v>
      </c>
      <c r="X59" s="7">
        <f>R59/U59</f>
        <v>8.014463536105787E-2</v>
      </c>
      <c r="Z59" s="14">
        <f t="shared" si="6"/>
        <v>0.80017550538952709</v>
      </c>
    </row>
    <row r="60" spans="1:27" ht="12.4" customHeight="1" x14ac:dyDescent="0.25">
      <c r="N60" t="s">
        <v>43</v>
      </c>
      <c r="R60" s="1">
        <v>1842349</v>
      </c>
      <c r="S60" s="7">
        <f>R60/R$63</f>
        <v>0.44484045397968658</v>
      </c>
      <c r="U60" s="1">
        <v>12847275</v>
      </c>
      <c r="V60" s="7">
        <f>U60/U$63</f>
        <v>0.3106938074441436</v>
      </c>
      <c r="X60" s="7">
        <f>R60/U60</f>
        <v>0.1434038735840869</v>
      </c>
      <c r="Z60" s="14">
        <f t="shared" si="6"/>
        <v>1.4317647900325783</v>
      </c>
    </row>
    <row r="61" spans="1:27" ht="12.4" customHeight="1" x14ac:dyDescent="0.25">
      <c r="N61" t="s">
        <v>44</v>
      </c>
      <c r="R61" s="1">
        <v>1232292</v>
      </c>
      <c r="S61" s="7">
        <f>R61/R$63</f>
        <v>0.29754044033759941</v>
      </c>
      <c r="U61" s="1">
        <v>14007842</v>
      </c>
      <c r="V61" s="7">
        <f>U61/U$63</f>
        <v>0.33876053599350736</v>
      </c>
      <c r="X61" s="7">
        <f>R61/U61</f>
        <v>8.797158049041387E-2</v>
      </c>
      <c r="Z61" s="14">
        <f t="shared" si="6"/>
        <v>0.87832084532804622</v>
      </c>
    </row>
    <row r="62" spans="1:27" ht="12.4" customHeight="1" x14ac:dyDescent="0.25"/>
    <row r="63" spans="1:27" ht="12.4" customHeight="1" x14ac:dyDescent="0.25">
      <c r="N63" t="s">
        <v>9</v>
      </c>
      <c r="R63" s="1">
        <f>SUM(R58:R61)</f>
        <v>4141595</v>
      </c>
      <c r="U63" s="1">
        <f>SUM(U58:U61)</f>
        <v>41350277</v>
      </c>
    </row>
    <row r="64" spans="1:27" x14ac:dyDescent="0.25">
      <c r="A64" t="s">
        <v>29</v>
      </c>
    </row>
    <row r="65" spans="1:1" ht="6.4" customHeight="1" x14ac:dyDescent="0.25"/>
    <row r="66" spans="1:1" x14ac:dyDescent="0.25">
      <c r="A66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Einkommensgrenzen</vt:lpstr>
      <vt:lpstr>Charakteristika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Niehues, Dr. Judith</dc:creator>
  <cp:lastModifiedBy>Weber, Alexander</cp:lastModifiedBy>
  <cp:lastPrinted>2020-09-17T06:54:28Z</cp:lastPrinted>
  <dcterms:created xsi:type="dcterms:W3CDTF">2020-06-18T16:52:38Z</dcterms:created>
  <dcterms:modified xsi:type="dcterms:W3CDTF">2020-10-07T12:20:19Z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-1239951597</vt:i4>
  </property>
  <property fmtid="{D5CDD505-2E9C-101B-9397-08002B2CF9AE}" pid="3" name="_NewReviewCycle">
    <vt:lpwstr/>
  </property>
  <property fmtid="{D5CDD505-2E9C-101B-9397-08002B2CF9AE}" pid="4" name="_EmailSubject">
    <vt:lpwstr>Daten und Stichpunkte zu den oberen zehn Prozent</vt:lpwstr>
  </property>
  <property fmtid="{D5CDD505-2E9C-101B-9397-08002B2CF9AE}" pid="5" name="_AuthorEmail">
    <vt:lpwstr>niehues@iwkoeln.de</vt:lpwstr>
  </property>
  <property fmtid="{D5CDD505-2E9C-101B-9397-08002B2CF9AE}" pid="6" name="_AuthorEmailDisplayName">
    <vt:lpwstr>Niehues, Dr. Judith</vt:lpwstr>
  </property>
  <property fmtid="{D5CDD505-2E9C-101B-9397-08002B2CF9AE}" pid="7" name="_ReviewingToolsShownOnce">
    <vt:lpwstr/>
  </property>
</Properties>
</file>